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filterPrivacy="1" showInkAnnotation="0" autoCompressPictures="0"/>
  <xr:revisionPtr revIDLastSave="0" documentId="13_ncr:1_{46EC3CE3-972A-4D44-93D0-7DBFF6D68E33}" xr6:coauthVersionLast="36" xr6:coauthVersionMax="43" xr10:uidLastSave="{00000000-0000-0000-0000-000000000000}"/>
  <bookViews>
    <workbookView xWindow="400" yWindow="940" windowWidth="25980" windowHeight="15240" tabRatio="500" activeTab="1" xr2:uid="{00000000-000D-0000-FFFF-FFFF00000000}"/>
  </bookViews>
  <sheets>
    <sheet name="2019" sheetId="6" r:id="rId1"/>
    <sheet name="2018" sheetId="5" r:id="rId2"/>
    <sheet name="Feb 2017-Dec 2017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6" l="1"/>
  <c r="C19" i="6" s="1"/>
  <c r="D10" i="6"/>
  <c r="D10" i="5"/>
  <c r="E10" i="5"/>
  <c r="C10" i="5"/>
  <c r="O4" i="4"/>
  <c r="O10" i="4" s="1"/>
  <c r="O5" i="4"/>
  <c r="O6" i="4"/>
  <c r="D10" i="4"/>
  <c r="E10" i="4"/>
  <c r="F10" i="4"/>
  <c r="G10" i="4"/>
  <c r="H10" i="4"/>
  <c r="I10" i="4"/>
  <c r="J10" i="4"/>
  <c r="K10" i="4"/>
  <c r="L10" i="4"/>
  <c r="M10" i="4"/>
  <c r="N10" i="4"/>
  <c r="N17" i="6"/>
  <c r="M17" i="6"/>
  <c r="L17" i="6"/>
  <c r="K17" i="6"/>
  <c r="J17" i="6"/>
  <c r="I17" i="6"/>
  <c r="H17" i="6"/>
  <c r="G17" i="6"/>
  <c r="F17" i="6"/>
  <c r="E17" i="6"/>
  <c r="D17" i="6"/>
  <c r="C17" i="6"/>
  <c r="O15" i="6"/>
  <c r="O14" i="6"/>
  <c r="O13" i="6"/>
  <c r="O17" i="6" s="1"/>
  <c r="N10" i="6"/>
  <c r="N19" i="6" s="1"/>
  <c r="M10" i="6"/>
  <c r="M19" i="6" s="1"/>
  <c r="L10" i="6"/>
  <c r="K10" i="6"/>
  <c r="J10" i="6"/>
  <c r="J19" i="6" s="1"/>
  <c r="I10" i="6"/>
  <c r="I19" i="6" s="1"/>
  <c r="H10" i="6"/>
  <c r="G10" i="6"/>
  <c r="F10" i="6"/>
  <c r="F19" i="6" s="1"/>
  <c r="E10" i="6"/>
  <c r="E19" i="6" s="1"/>
  <c r="O6" i="6"/>
  <c r="O5" i="6"/>
  <c r="O4" i="6"/>
  <c r="N17" i="5"/>
  <c r="M17" i="5"/>
  <c r="L17" i="5"/>
  <c r="K17" i="5"/>
  <c r="J17" i="5"/>
  <c r="I17" i="5"/>
  <c r="H17" i="5"/>
  <c r="G17" i="5"/>
  <c r="F17" i="5"/>
  <c r="E17" i="5"/>
  <c r="E19" i="5" s="1"/>
  <c r="D17" i="5"/>
  <c r="C17" i="5"/>
  <c r="C19" i="5" s="1"/>
  <c r="O15" i="5"/>
  <c r="O14" i="5"/>
  <c r="O13" i="5"/>
  <c r="N10" i="5"/>
  <c r="N19" i="5" s="1"/>
  <c r="M10" i="5"/>
  <c r="L10" i="5"/>
  <c r="K10" i="5"/>
  <c r="J10" i="5"/>
  <c r="J19" i="5" s="1"/>
  <c r="I10" i="5"/>
  <c r="H10" i="5"/>
  <c r="G10" i="5"/>
  <c r="F10" i="5"/>
  <c r="F19" i="5" s="1"/>
  <c r="O7" i="5"/>
  <c r="O6" i="5"/>
  <c r="O5" i="5"/>
  <c r="O4" i="5"/>
  <c r="D19" i="6" l="1"/>
  <c r="O10" i="6"/>
  <c r="O19" i="6" s="1"/>
  <c r="H19" i="6"/>
  <c r="L19" i="6"/>
  <c r="G19" i="6"/>
  <c r="K19" i="6"/>
  <c r="O17" i="5"/>
  <c r="K19" i="5"/>
  <c r="L19" i="5"/>
  <c r="G19" i="5"/>
  <c r="H19" i="5"/>
  <c r="I19" i="5"/>
  <c r="D19" i="5" s="1"/>
  <c r="M19" i="5"/>
  <c r="O10" i="5"/>
  <c r="O19" i="5" l="1"/>
</calcChain>
</file>

<file path=xl/sharedStrings.xml><?xml version="1.0" encoding="utf-8"?>
<sst xmlns="http://schemas.openxmlformats.org/spreadsheetml/2006/main" count="73" uniqueCount="27">
  <si>
    <t>Product and Coaching Income</t>
  </si>
  <si>
    <t>Operating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</si>
  <si>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</si>
  <si>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</si>
  <si>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</si>
  <si>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</si>
  <si>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</si>
  <si>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</si>
  <si>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</si>
  <si>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</si>
  <si>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</si>
  <si>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</si>
  <si>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</si>
  <si>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</si>
  <si>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</si>
  <si>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Gross Profits</t>
  </si>
  <si>
    <t>Total Expenses</t>
  </si>
  <si>
    <t>NET PROFIT</t>
  </si>
  <si>
    <t>Column1</t>
  </si>
  <si>
    <t>Private Membership/Coaching</t>
  </si>
  <si>
    <t>Amazon Books</t>
  </si>
  <si>
    <t>Zazzle Storefront</t>
  </si>
  <si>
    <t>Website Security - Updates</t>
  </si>
  <si>
    <t>Social Media</t>
  </si>
  <si>
    <t>The Best Unexpected Monthly Profit and Loss Statement</t>
  </si>
  <si>
    <t>Ebooks &amp; Online Memberships</t>
  </si>
  <si>
    <t>Zazzle Storefront (yearly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</si>
</sst>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_-&quot;$&quot;* #,##0.00_-;\-&quot;$&quot;* #,##0.00_-;_-&quot;$&quot;* &quot;-&quot;??_-;_-@_-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14"/>
      <color rgb="FFFF0000"/>
      <name val="Calibri (Body)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9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right"/>
    </xf>
    <xf numFmtId="164" fontId="0" fillId="0" borderId="0" xfId="1" applyFont="1" applyAlignment="1">
      <alignment horizontal="right"/>
    </xf>
    <xf numFmtId="164" fontId="7" fillId="0" borderId="0" xfId="1" applyFont="1" applyAlignment="1">
      <alignment horizontal="right"/>
    </xf>
    <xf numFmtId="164" fontId="6" fillId="0" borderId="0" xfId="0" applyNumberFormat="1" applyFont="1" applyAlignment="1">
      <alignment horizontal="right"/>
    </xf>
    <xf numFmtId="8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8" fontId="0" fillId="0" borderId="0" xfId="0" applyNumberFormat="1"/>
    <xf numFmtId="0" fontId="11" fillId="0" borderId="0" xfId="0" applyFont="1"/>
    <xf numFmtId="3" fontId="0" fillId="0" borderId="0" xfId="0" applyNumberFormat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3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BD84CC6-DF26-A045-964F-AB02BBD3049A}" name="Table32356" displayName="Table32356" ref="B2:O19" totalsRowShown="0">
  <autoFilter ref="B2:O1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35534A0B-A5E4-BE42-B36D-26041B1675A6}" name="Column1"/>
    <tableColumn id="2" xr3:uid="{A7664DF4-EF40-E94D-B63D-2096E45F9B11}" name="January" dataDxfId="38"/>
    <tableColumn id="3" xr3:uid="{2B29FDEA-91D9-E845-A396-7E848E7961BC}" name="February" dataDxfId="37"/>
    <tableColumn id="4" xr3:uid="{3F76F0E7-F74B-824D-8721-C82150044C56}" name="March" dataDxfId="36"/>
    <tableColumn id="5" xr3:uid="{5ADD0CFC-A091-204D-BFAE-9A48D7E79BB6}" name="April" dataDxfId="35"/>
    <tableColumn id="6" xr3:uid="{46870DE9-1CE7-EA41-A75E-4167F8583A7B}" name="May" dataDxfId="34"/>
    <tableColumn id="7" xr3:uid="{F517C0A4-77CC-1649-B335-58D7D9E97C7C}" name="June" dataDxfId="33"/>
    <tableColumn id="8" xr3:uid="{36B6CFC5-0A33-4444-9C7D-2CE12BEFD18F}" name="July" dataDxfId="32"/>
    <tableColumn id="9" xr3:uid="{EC4A83A3-E538-E247-8543-5F2FE9D8C492}" name="August" dataDxfId="31"/>
    <tableColumn id="10" xr3:uid="{E8CC226F-07AA-204D-981C-2A3EC47B68D6}" name="September" dataDxfId="30"/>
    <tableColumn id="11" xr3:uid="{F51E5BD8-E779-3C41-A2F9-9F759CE52BE1}" name="October" dataDxfId="29"/>
    <tableColumn id="12" xr3:uid="{BDFBA060-2C5C-EB43-A210-0226F431C231}" name="November" dataDxfId="28"/>
    <tableColumn id="13" xr3:uid="{A7E9ED0A-8AB9-624E-A278-F549663D3F0D}" name="December" dataDxfId="27"/>
    <tableColumn id="14" xr3:uid="{886EED68-F9A5-0847-B8AA-FF2DB44328CE}" name="Total" dataDxfId="26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E504394-4D94-5046-902C-1813D586E3C1}" name="Table3235" displayName="Table3235" ref="B2:O19" totalsRowShown="0">
  <autoFilter ref="B2:O1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261228B4-87C4-7C41-AA2B-B23209301860}" name="Column1"/>
    <tableColumn id="2" xr3:uid="{865B8610-1A5E-7F44-B389-1FB3597496E8}" name="January" dataDxfId="25"/>
    <tableColumn id="3" xr3:uid="{0F456278-A53B-5B49-88C5-98641E958D3C}" name="February" dataDxfId="24"/>
    <tableColumn id="4" xr3:uid="{3F9F54AC-03D5-1E4D-A7BE-9E740980ED3C}" name="March" dataDxfId="23"/>
    <tableColumn id="5" xr3:uid="{2A6192C2-6E8F-044F-B2CC-A9AC9428CF10}" name="April" dataDxfId="22"/>
    <tableColumn id="6" xr3:uid="{A3A84FE7-B204-D744-9C89-FECAACBB228D}" name="May" dataDxfId="21"/>
    <tableColumn id="7" xr3:uid="{4AA3BF36-A0F1-4A41-83F7-8B080BCF53DD}" name="June" dataDxfId="20"/>
    <tableColumn id="8" xr3:uid="{73D1AE19-A8A2-754F-9753-88EEFCEC700D}" name="July" dataDxfId="19"/>
    <tableColumn id="9" xr3:uid="{44775C39-7151-B64E-8AF4-C784E5AE8CFF}" name="August" dataDxfId="18"/>
    <tableColumn id="10" xr3:uid="{FE605CA4-1AE9-1A46-917E-CAB2512BC81C}" name="September" dataDxfId="17"/>
    <tableColumn id="11" xr3:uid="{AA5EF5DC-D371-6F4A-9AC1-C2085FF29C0D}" name="October" dataDxfId="16"/>
    <tableColumn id="12" xr3:uid="{93E7A1BA-FDCB-CD4C-8240-7735DDCD3E2A}" name="November" dataDxfId="15"/>
    <tableColumn id="13" xr3:uid="{6EEC4198-3C15-E946-9E03-C339D0C8FFE2}" name="December" dataDxfId="14"/>
    <tableColumn id="14" xr3:uid="{3FC7312F-3813-B449-89A5-E94B8F0F63DC}" name="Total" dataDxfId="13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F98F5E2-075F-C94F-89B1-E619EECD89B4}" name="Table323" displayName="Table323" ref="B2:O12" totalsRowShown="0">
  <autoFilter ref="B2:O12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871CDAF5-2E86-B046-AFE1-4744C56C865C}" name="Column1"/>
    <tableColumn id="2" xr3:uid="{9A6012C1-B44E-6D40-981D-50221AF15143}" name="January" dataDxfId="12"/>
    <tableColumn id="3" xr3:uid="{E769F2E6-D150-5041-A3CD-7ADE623E9FEE}" name="February" dataDxfId="11"/>
    <tableColumn id="4" xr3:uid="{5CEAACDD-0AF8-2A49-A00F-B46B58F83DC3}" name="March" dataDxfId="10"/>
    <tableColumn id="5" xr3:uid="{6198C08D-5D85-3A40-BBEB-E06D0B327203}" name="April" dataDxfId="9"/>
    <tableColumn id="6" xr3:uid="{4C3338CB-D329-154B-9DFE-C5E12234F342}" name="May" dataDxfId="8"/>
    <tableColumn id="7" xr3:uid="{FFC3452D-451F-EA4E-8795-F3116B052928}" name="June" dataDxfId="7"/>
    <tableColumn id="8" xr3:uid="{FD575062-5036-444D-BF81-C5A841A09E2F}" name="July" dataDxfId="6"/>
    <tableColumn id="9" xr3:uid="{8FAFB8CB-8304-934E-8A81-C5458DB3FA1A}" name="August" dataDxfId="5"/>
    <tableColumn id="10" xr3:uid="{645C7822-5473-6D4F-9F44-94F4631E2693}" name="September" dataDxfId="4"/>
    <tableColumn id="11" xr3:uid="{A50C4D93-4401-0542-8F38-98C6AF9E114D}" name="October" dataDxfId="3"/>
    <tableColumn id="12" xr3:uid="{E8509304-3DBF-FF4B-B9B2-013BC491F0AF}" name="November" dataDxfId="2"/>
    <tableColumn id="13" xr3:uid="{0C4AA2EB-AE23-F946-A84E-05AA934F4EB0}" name="December" dataDxfId="1"/>
    <tableColumn id="14" xr3:uid="{D1A7A29E-0EC3-4E4A-8DED-A5CEB35E9700}" name="Total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hemeCoachGlu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F675B"/>
      </a:accent1>
      <a:accent2>
        <a:srgbClr val="F39360"/>
      </a:accent2>
      <a:accent3>
        <a:srgbClr val="A5A5A5"/>
      </a:accent3>
      <a:accent4>
        <a:srgbClr val="F5A3AD"/>
      </a:accent4>
      <a:accent5>
        <a:srgbClr val="F39360"/>
      </a:accent5>
      <a:accent6>
        <a:srgbClr val="EF675B"/>
      </a:accent6>
      <a:hlink>
        <a:srgbClr val="EF675B"/>
      </a:hlink>
      <a:folHlink>
        <a:srgbClr val="F39360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215E-2895-0545-842C-D8B450083A13}">
  <sheetPr>
    <tabColor theme="5"/>
  </sheetPr>
  <dimension ref="B1:V24"/>
  <sheetViews>
    <sheetView workbookViewId="0">
      <selection activeCell="H19" sqref="H19"/>
    </sheetView>
  </sheetViews>
  <sheetFormatPr baseColWidth="10" defaultColWidth="11" defaultRowHeight="16"/>
  <cols>
    <col min="1" max="1" width="3.33203125" customWidth="1"/>
    <col min="2" max="2" width="31.6640625" bestFit="1" customWidth="1"/>
    <col min="3" max="8" width="11.83203125" bestFit="1" customWidth="1"/>
    <col min="11" max="11" width="11.33203125" customWidth="1"/>
    <col min="15" max="15" width="13" bestFit="1" customWidth="1"/>
  </cols>
  <sheetData>
    <row r="1" spans="2:22" ht="26">
      <c r="B1" s="17" t="s">
        <v>24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2:22">
      <c r="B2" s="5" t="s">
        <v>18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</row>
    <row r="3" spans="2:22">
      <c r="B3" s="2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Q3" s="14"/>
    </row>
    <row r="4" spans="2:22">
      <c r="B4" s="1" t="s">
        <v>19</v>
      </c>
      <c r="C4" s="16">
        <v>2050</v>
      </c>
      <c r="D4" s="16">
        <v>2700</v>
      </c>
      <c r="E4" s="13">
        <v>3000</v>
      </c>
      <c r="F4" s="13">
        <v>2620</v>
      </c>
      <c r="G4" s="13">
        <v>2000</v>
      </c>
      <c r="H4" s="13">
        <v>1540</v>
      </c>
      <c r="I4" s="8"/>
      <c r="J4" s="8"/>
      <c r="K4" s="8"/>
      <c r="L4" s="8"/>
      <c r="M4" s="8"/>
      <c r="N4" s="8"/>
      <c r="O4" s="9">
        <f>SUM(C4:N4)</f>
        <v>13910</v>
      </c>
      <c r="Q4" s="14"/>
    </row>
    <row r="5" spans="2:22">
      <c r="B5" s="1" t="s">
        <v>25</v>
      </c>
      <c r="C5" s="12">
        <v>18.48</v>
      </c>
      <c r="D5" s="12"/>
      <c r="E5" s="12">
        <v>9.4600000000000009</v>
      </c>
      <c r="F5" s="12">
        <v>5.28</v>
      </c>
      <c r="G5" s="12"/>
      <c r="H5" s="12">
        <v>7.92</v>
      </c>
      <c r="I5" s="8"/>
      <c r="J5" s="8"/>
      <c r="K5" s="8"/>
      <c r="L5" s="8"/>
      <c r="M5" s="8"/>
      <c r="N5" s="8"/>
      <c r="O5" s="9">
        <f>SUM(C5:N5)</f>
        <v>41.14</v>
      </c>
    </row>
    <row r="6" spans="2:22">
      <c r="B6" s="1" t="s">
        <v>20</v>
      </c>
      <c r="C6" s="12">
        <v>12.1</v>
      </c>
      <c r="D6" s="12">
        <v>5.28</v>
      </c>
      <c r="E6" s="12">
        <v>10.56</v>
      </c>
      <c r="F6" s="12">
        <v>7.92</v>
      </c>
      <c r="G6" s="12">
        <v>10.56</v>
      </c>
      <c r="H6" s="8"/>
      <c r="I6" s="8"/>
      <c r="J6" s="8"/>
      <c r="K6" s="8"/>
      <c r="L6" s="8"/>
      <c r="M6" s="8"/>
      <c r="N6" s="8"/>
      <c r="O6" s="9">
        <f>SUM(C6:N6)</f>
        <v>46.42</v>
      </c>
      <c r="Q6" s="14"/>
    </row>
    <row r="7" spans="2:22">
      <c r="B7" s="1" t="s">
        <v>21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>
        <v>29.25</v>
      </c>
      <c r="Q7" s="14"/>
    </row>
    <row r="8" spans="2:22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  <c r="Q8" s="14"/>
    </row>
    <row r="9" spans="2:22">
      <c r="B9" s="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Q9" s="14"/>
    </row>
    <row r="10" spans="2:22" ht="19">
      <c r="B10" s="3" t="s">
        <v>15</v>
      </c>
      <c r="C10" s="10">
        <f t="shared" ref="C10:O10" si="0">SUM(C4:C7)</f>
        <v>2080.58</v>
      </c>
      <c r="D10" s="10">
        <f t="shared" si="0"/>
        <v>2705.28</v>
      </c>
      <c r="E10" s="10">
        <f t="shared" si="0"/>
        <v>3020.02</v>
      </c>
      <c r="F10" s="10">
        <f t="shared" si="0"/>
        <v>2633.2000000000003</v>
      </c>
      <c r="G10" s="10">
        <f t="shared" si="0"/>
        <v>2010.56</v>
      </c>
      <c r="H10" s="10">
        <f t="shared" si="0"/>
        <v>1547.92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14026.81</v>
      </c>
      <c r="Q10" s="14"/>
    </row>
    <row r="11" spans="2:22" s="4" customFormat="1" ht="19">
      <c r="B1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/>
      <c r="Q11"/>
      <c r="R11"/>
      <c r="S11"/>
      <c r="T11"/>
      <c r="U11"/>
      <c r="V11"/>
    </row>
    <row r="12" spans="2:22">
      <c r="B12" s="2" t="s">
        <v>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Q12" s="14"/>
    </row>
    <row r="13" spans="2:22">
      <c r="B13" s="1" t="s">
        <v>22</v>
      </c>
      <c r="C13" s="13">
        <v>40</v>
      </c>
      <c r="D13" s="8">
        <v>40</v>
      </c>
      <c r="E13" s="8">
        <v>40</v>
      </c>
      <c r="F13" s="8">
        <v>40</v>
      </c>
      <c r="G13" s="8">
        <v>40</v>
      </c>
      <c r="H13" s="8">
        <v>40</v>
      </c>
      <c r="I13" s="8"/>
      <c r="J13" s="8"/>
      <c r="K13" s="8"/>
      <c r="L13" s="8"/>
      <c r="M13" s="8"/>
      <c r="N13" s="8"/>
      <c r="O13" s="9">
        <f>SUM(C13:N13)</f>
        <v>240</v>
      </c>
      <c r="Q13" s="14"/>
    </row>
    <row r="14" spans="2:22">
      <c r="B14" s="1" t="s">
        <v>23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>
        <f>SUM(C14:N14)</f>
        <v>0</v>
      </c>
    </row>
    <row r="15" spans="2:22">
      <c r="B15" s="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>
        <f>SUM(C15:N15)</f>
        <v>0</v>
      </c>
    </row>
    <row r="16" spans="2:22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Q16" s="14"/>
    </row>
    <row r="17" spans="2:15" ht="19">
      <c r="B17" s="3" t="s">
        <v>16</v>
      </c>
      <c r="C17" s="10">
        <f t="shared" ref="C17:O17" si="1">SUM(C13:C15)</f>
        <v>40</v>
      </c>
      <c r="D17" s="10">
        <f t="shared" si="1"/>
        <v>40</v>
      </c>
      <c r="E17" s="10">
        <f t="shared" si="1"/>
        <v>40</v>
      </c>
      <c r="F17" s="10">
        <f t="shared" si="1"/>
        <v>40</v>
      </c>
      <c r="G17" s="10">
        <f t="shared" si="1"/>
        <v>40</v>
      </c>
      <c r="H17" s="10">
        <f t="shared" si="1"/>
        <v>40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0">
        <f t="shared" si="1"/>
        <v>240</v>
      </c>
    </row>
    <row r="18" spans="2:1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19">
      <c r="B19" s="3" t="s">
        <v>17</v>
      </c>
      <c r="C19" s="11">
        <f>C10-C17</f>
        <v>2040.58</v>
      </c>
      <c r="D19" s="11">
        <f t="shared" ref="D19:O19" si="2">D10-D17</f>
        <v>2665.28</v>
      </c>
      <c r="E19" s="11">
        <f t="shared" si="2"/>
        <v>2980.02</v>
      </c>
      <c r="F19" s="11">
        <f t="shared" si="2"/>
        <v>2593.2000000000003</v>
      </c>
      <c r="G19" s="11">
        <f t="shared" si="2"/>
        <v>1970.56</v>
      </c>
      <c r="H19" s="11">
        <f t="shared" si="2"/>
        <v>1507.92</v>
      </c>
      <c r="I19" s="11">
        <f t="shared" si="2"/>
        <v>0</v>
      </c>
      <c r="J19" s="11">
        <f t="shared" si="2"/>
        <v>0</v>
      </c>
      <c r="K19" s="11">
        <f t="shared" si="2"/>
        <v>0</v>
      </c>
      <c r="L19" s="11">
        <f t="shared" si="2"/>
        <v>0</v>
      </c>
      <c r="M19" s="11">
        <f t="shared" si="2"/>
        <v>0</v>
      </c>
      <c r="N19" s="11">
        <f t="shared" si="2"/>
        <v>0</v>
      </c>
      <c r="O19" s="11">
        <f t="shared" si="2"/>
        <v>13786.81</v>
      </c>
    </row>
    <row r="22" spans="2:15" s="4" customFormat="1" ht="19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4" spans="2:15" s="4" customFormat="1" ht="19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</sheetData>
  <mergeCells count="1">
    <mergeCell ref="B1:O1"/>
  </mergeCells>
  <pageMargins left="0.75" right="0.75" top="1" bottom="1" header="0.5" footer="0.5"/>
  <pageSetup orientation="portrait" horizontalDpi="4294967292" vertic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3D858-6DBD-E940-A434-3B7F680ED041}">
  <sheetPr>
    <tabColor theme="5"/>
  </sheetPr>
  <dimension ref="B1:V24"/>
  <sheetViews>
    <sheetView tabSelected="1" workbookViewId="0">
      <selection activeCell="B25" sqref="B25"/>
    </sheetView>
  </sheetViews>
  <sheetFormatPr baseColWidth="10" defaultColWidth="11" defaultRowHeight="16"/>
  <cols>
    <col min="1" max="1" width="3.33203125" customWidth="1"/>
    <col min="2" max="2" width="31.6640625" bestFit="1" customWidth="1"/>
    <col min="3" max="4" width="11.83203125" bestFit="1" customWidth="1"/>
    <col min="6" max="14" width="11.83203125" bestFit="1" customWidth="1"/>
    <col min="15" max="15" width="13" bestFit="1" customWidth="1"/>
  </cols>
  <sheetData>
    <row r="1" spans="2:22" ht="26">
      <c r="B1" s="17" t="s">
        <v>24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2:22">
      <c r="B2" s="5" t="s">
        <v>18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</row>
    <row r="3" spans="2:22">
      <c r="B3" s="2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22">
      <c r="B4" s="1" t="s">
        <v>19</v>
      </c>
      <c r="C4" s="13">
        <v>2000</v>
      </c>
      <c r="D4" s="8"/>
      <c r="E4" s="13">
        <v>300</v>
      </c>
      <c r="F4" s="13">
        <v>1025</v>
      </c>
      <c r="G4" s="13">
        <v>1440</v>
      </c>
      <c r="H4" s="13">
        <v>1960</v>
      </c>
      <c r="I4" s="12">
        <v>2010</v>
      </c>
      <c r="J4" s="13">
        <v>3750</v>
      </c>
      <c r="K4" s="13">
        <v>3979</v>
      </c>
      <c r="L4" s="13">
        <v>4550</v>
      </c>
      <c r="M4" s="13">
        <v>8550</v>
      </c>
      <c r="N4" s="13">
        <v>1700</v>
      </c>
      <c r="O4" s="9">
        <f>SUM(C4:N4)</f>
        <v>31264</v>
      </c>
    </row>
    <row r="5" spans="2:22">
      <c r="B5" s="1" t="s">
        <v>25</v>
      </c>
      <c r="C5" s="12">
        <v>19.12</v>
      </c>
      <c r="D5" s="12"/>
      <c r="E5" s="12">
        <v>19.12</v>
      </c>
      <c r="F5" s="12">
        <v>24.4</v>
      </c>
      <c r="G5" s="12">
        <v>27.04</v>
      </c>
      <c r="H5" s="12">
        <v>19.12</v>
      </c>
      <c r="I5" s="12">
        <v>19.12</v>
      </c>
      <c r="J5" s="12">
        <v>19.12</v>
      </c>
      <c r="K5" s="12">
        <v>19.12</v>
      </c>
      <c r="L5" s="8"/>
      <c r="M5" s="12">
        <v>50.47</v>
      </c>
      <c r="N5" s="12">
        <v>16.14</v>
      </c>
      <c r="O5" s="9">
        <f>SUM(C5:N5)</f>
        <v>232.77000000000004</v>
      </c>
    </row>
    <row r="6" spans="2:22">
      <c r="B6" s="1" t="s">
        <v>20</v>
      </c>
      <c r="C6" s="8"/>
      <c r="D6" s="8"/>
      <c r="E6" s="12">
        <v>5.28</v>
      </c>
      <c r="F6" s="12">
        <v>7.92</v>
      </c>
      <c r="G6" s="8"/>
      <c r="H6" s="8"/>
      <c r="I6" s="8"/>
      <c r="J6" s="8"/>
      <c r="K6" s="8"/>
      <c r="L6" s="8"/>
      <c r="M6" s="12">
        <v>16.14</v>
      </c>
      <c r="N6" s="12">
        <v>15.84</v>
      </c>
      <c r="O6" s="9">
        <f>SUM(C6:N6)</f>
        <v>45.18</v>
      </c>
    </row>
    <row r="7" spans="2:22">
      <c r="B7" s="1" t="s">
        <v>26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>
        <f>SUM(C7:N7)</f>
        <v>0</v>
      </c>
    </row>
    <row r="8" spans="2:22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2:22">
      <c r="B9" s="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2:22" ht="19">
      <c r="B10" s="3" t="s">
        <v>15</v>
      </c>
      <c r="C10" s="10">
        <f t="shared" ref="C10:O10" si="0">SUM(C4:C7)</f>
        <v>2019.12</v>
      </c>
      <c r="D10" s="10">
        <f t="shared" si="0"/>
        <v>0</v>
      </c>
      <c r="E10" s="10">
        <f t="shared" si="0"/>
        <v>324.39999999999998</v>
      </c>
      <c r="F10" s="10">
        <f t="shared" si="0"/>
        <v>1057.3200000000002</v>
      </c>
      <c r="G10" s="10">
        <f t="shared" si="0"/>
        <v>1467.04</v>
      </c>
      <c r="H10" s="10">
        <f t="shared" si="0"/>
        <v>1979.12</v>
      </c>
      <c r="I10" s="10">
        <f t="shared" si="0"/>
        <v>2029.12</v>
      </c>
      <c r="J10" s="10">
        <f t="shared" si="0"/>
        <v>3769.12</v>
      </c>
      <c r="K10" s="10">
        <f t="shared" si="0"/>
        <v>3998.12</v>
      </c>
      <c r="L10" s="10">
        <f t="shared" si="0"/>
        <v>4550</v>
      </c>
      <c r="M10" s="10">
        <f t="shared" si="0"/>
        <v>8616.6099999999988</v>
      </c>
      <c r="N10" s="10">
        <f t="shared" si="0"/>
        <v>1731.98</v>
      </c>
      <c r="O10" s="10">
        <f t="shared" si="0"/>
        <v>31541.95</v>
      </c>
    </row>
    <row r="11" spans="2:22" s="4" customFormat="1" ht="19">
      <c r="B1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/>
      <c r="Q11"/>
      <c r="R11"/>
      <c r="S11"/>
      <c r="T11"/>
      <c r="U11"/>
      <c r="V11"/>
    </row>
    <row r="12" spans="2:22">
      <c r="B12" s="2" t="s">
        <v>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2:22">
      <c r="B13" s="1" t="s">
        <v>22</v>
      </c>
      <c r="C13" s="8"/>
      <c r="D13" s="8"/>
      <c r="E13" s="8"/>
      <c r="F13" s="8"/>
      <c r="G13" s="8"/>
      <c r="H13" s="8"/>
      <c r="I13" s="8"/>
      <c r="J13" s="8"/>
      <c r="K13" s="8"/>
      <c r="L13" s="13">
        <v>40</v>
      </c>
      <c r="M13" s="13">
        <v>40</v>
      </c>
      <c r="N13" s="13">
        <v>40</v>
      </c>
      <c r="O13" s="9">
        <f>SUM(C13:N13)</f>
        <v>120</v>
      </c>
    </row>
    <row r="14" spans="2:22">
      <c r="B14" s="1" t="s">
        <v>23</v>
      </c>
      <c r="C14" s="13">
        <v>45</v>
      </c>
      <c r="D14" s="13">
        <v>15</v>
      </c>
      <c r="E14" s="13">
        <v>15</v>
      </c>
      <c r="F14" s="13">
        <v>15</v>
      </c>
      <c r="G14" s="13">
        <v>15</v>
      </c>
      <c r="H14" s="13">
        <v>15</v>
      </c>
      <c r="I14" s="13">
        <v>15</v>
      </c>
      <c r="J14" s="13">
        <v>15</v>
      </c>
      <c r="K14" s="13">
        <v>15</v>
      </c>
      <c r="L14" s="8"/>
      <c r="M14" s="8"/>
      <c r="N14" s="8"/>
      <c r="O14" s="9">
        <f>SUM(C14:N14)</f>
        <v>165</v>
      </c>
    </row>
    <row r="15" spans="2:22">
      <c r="B15" s="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9">
        <f>SUM(C15:N15)</f>
        <v>0</v>
      </c>
    </row>
    <row r="16" spans="2:22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2:15" ht="19">
      <c r="B17" s="3" t="s">
        <v>16</v>
      </c>
      <c r="C17" s="10">
        <f t="shared" ref="C17:O17" si="1">SUM(C13:C15)</f>
        <v>45</v>
      </c>
      <c r="D17" s="10">
        <f t="shared" si="1"/>
        <v>15</v>
      </c>
      <c r="E17" s="10">
        <f t="shared" si="1"/>
        <v>15</v>
      </c>
      <c r="F17" s="10">
        <f t="shared" si="1"/>
        <v>15</v>
      </c>
      <c r="G17" s="10">
        <f t="shared" si="1"/>
        <v>15</v>
      </c>
      <c r="H17" s="10">
        <f t="shared" si="1"/>
        <v>15</v>
      </c>
      <c r="I17" s="10">
        <f t="shared" si="1"/>
        <v>15</v>
      </c>
      <c r="J17" s="10">
        <f t="shared" si="1"/>
        <v>15</v>
      </c>
      <c r="K17" s="10">
        <f t="shared" si="1"/>
        <v>15</v>
      </c>
      <c r="L17" s="10">
        <f t="shared" si="1"/>
        <v>40</v>
      </c>
      <c r="M17" s="10">
        <f t="shared" si="1"/>
        <v>40</v>
      </c>
      <c r="N17" s="10">
        <f t="shared" si="1"/>
        <v>40</v>
      </c>
      <c r="O17" s="10">
        <f t="shared" si="1"/>
        <v>285</v>
      </c>
    </row>
    <row r="18" spans="2:1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19">
      <c r="B19" s="3" t="s">
        <v>17</v>
      </c>
      <c r="C19" s="11">
        <f>C10-C17</f>
        <v>1974.12</v>
      </c>
      <c r="D19" s="11">
        <f>Table3235[[#This Row],[July]]</f>
        <v>2014.12</v>
      </c>
      <c r="E19" s="11">
        <f t="shared" ref="E19:O19" si="2">E10-E17</f>
        <v>309.39999999999998</v>
      </c>
      <c r="F19" s="11">
        <f t="shared" si="2"/>
        <v>1042.3200000000002</v>
      </c>
      <c r="G19" s="11">
        <f t="shared" si="2"/>
        <v>1452.04</v>
      </c>
      <c r="H19" s="11">
        <f t="shared" si="2"/>
        <v>1964.12</v>
      </c>
      <c r="I19" s="11">
        <f t="shared" si="2"/>
        <v>2014.12</v>
      </c>
      <c r="J19" s="11">
        <f t="shared" si="2"/>
        <v>3754.12</v>
      </c>
      <c r="K19" s="11">
        <f t="shared" si="2"/>
        <v>3983.12</v>
      </c>
      <c r="L19" s="11">
        <f t="shared" si="2"/>
        <v>4510</v>
      </c>
      <c r="M19" s="11">
        <f t="shared" si="2"/>
        <v>8576.6099999999988</v>
      </c>
      <c r="N19" s="11">
        <f t="shared" si="2"/>
        <v>1691.98</v>
      </c>
      <c r="O19" s="11">
        <f t="shared" si="2"/>
        <v>31256.95</v>
      </c>
    </row>
    <row r="21" spans="2:15" ht="19">
      <c r="B21" s="15"/>
    </row>
    <row r="22" spans="2:15" s="4" customFormat="1" ht="19">
      <c r="B22" s="15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ht="19">
      <c r="B23" s="15"/>
    </row>
    <row r="24" spans="2:15" s="4" customFormat="1" ht="19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</sheetData>
  <mergeCells count="1">
    <mergeCell ref="B1:O1"/>
  </mergeCells>
  <pageMargins left="0.75" right="0.75" top="1" bottom="1" header="0.5" footer="0.5"/>
  <pageSetup orientation="portrait" horizontalDpi="4294967292" verticalDpi="4294967292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07F30-BB71-7648-8EA8-B9D4E2CC4FB0}">
  <sheetPr>
    <tabColor theme="5"/>
  </sheetPr>
  <dimension ref="B1:U24"/>
  <sheetViews>
    <sheetView workbookViewId="0">
      <selection activeCell="B7" sqref="B7"/>
    </sheetView>
  </sheetViews>
  <sheetFormatPr baseColWidth="10" defaultColWidth="11" defaultRowHeight="16"/>
  <cols>
    <col min="1" max="1" width="3.33203125" customWidth="1"/>
    <col min="2" max="2" width="31.6640625" bestFit="1" customWidth="1"/>
    <col min="6" max="7" width="11.83203125" bestFit="1" customWidth="1"/>
    <col min="9" max="9" width="13" bestFit="1" customWidth="1"/>
    <col min="10" max="13" width="11.83203125" bestFit="1" customWidth="1"/>
    <col min="15" max="15" width="13" bestFit="1" customWidth="1"/>
  </cols>
  <sheetData>
    <row r="1" spans="2:21" ht="26">
      <c r="B1" s="17" t="s">
        <v>24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2:21">
      <c r="B2" s="5" t="s">
        <v>18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</row>
    <row r="3" spans="2:21">
      <c r="B3" s="2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21">
      <c r="B4" s="1" t="s">
        <v>19</v>
      </c>
      <c r="C4" s="8"/>
      <c r="D4" s="8"/>
      <c r="E4" s="8"/>
      <c r="F4" s="13">
        <v>2500</v>
      </c>
      <c r="G4" s="13">
        <v>1450</v>
      </c>
      <c r="H4" s="13">
        <v>950</v>
      </c>
      <c r="I4" s="13">
        <v>1400</v>
      </c>
      <c r="J4" s="13">
        <v>4080</v>
      </c>
      <c r="K4" s="13">
        <v>1569</v>
      </c>
      <c r="L4" s="13">
        <v>4158</v>
      </c>
      <c r="M4" s="13">
        <v>1934</v>
      </c>
      <c r="N4" s="8"/>
      <c r="O4" s="9">
        <f>SUM(C4:N4)</f>
        <v>18041</v>
      </c>
    </row>
    <row r="5" spans="2:21">
      <c r="B5" s="1" t="s">
        <v>25</v>
      </c>
      <c r="C5" s="8"/>
      <c r="D5" s="12">
        <v>612.91999999999996</v>
      </c>
      <c r="E5" s="12">
        <v>233.82</v>
      </c>
      <c r="F5" s="12">
        <v>147.43</v>
      </c>
      <c r="G5" s="12">
        <v>144.41999999999999</v>
      </c>
      <c r="H5" s="12">
        <v>25.97</v>
      </c>
      <c r="I5" s="12">
        <v>19.12</v>
      </c>
      <c r="J5" s="12">
        <v>136.12</v>
      </c>
      <c r="K5" s="12">
        <v>21.76</v>
      </c>
      <c r="L5" s="12">
        <v>451.06</v>
      </c>
      <c r="M5" s="12">
        <v>29.35</v>
      </c>
      <c r="N5" s="8">
        <v>34.96</v>
      </c>
      <c r="O5" s="9">
        <f>SUM(C5:N5)</f>
        <v>1856.93</v>
      </c>
    </row>
    <row r="6" spans="2:21">
      <c r="B6" s="1" t="s">
        <v>20</v>
      </c>
      <c r="C6" s="8"/>
      <c r="D6" s="8"/>
      <c r="E6" s="12">
        <v>73.650000000000006</v>
      </c>
      <c r="F6" s="8"/>
      <c r="G6" s="12">
        <v>5.35</v>
      </c>
      <c r="H6" s="8"/>
      <c r="I6" s="8"/>
      <c r="J6" s="8"/>
      <c r="K6" s="8"/>
      <c r="L6" s="8"/>
      <c r="M6" s="12">
        <v>15.34</v>
      </c>
      <c r="N6" s="8"/>
      <c r="O6" s="9">
        <f>SUM(C6:N6)</f>
        <v>94.34</v>
      </c>
    </row>
    <row r="7" spans="2:21">
      <c r="B7" s="1" t="s">
        <v>26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>
        <v>119.29</v>
      </c>
    </row>
    <row r="8" spans="2:21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9"/>
    </row>
    <row r="9" spans="2:21">
      <c r="B9" s="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2:21" ht="19">
      <c r="B10" s="3" t="s">
        <v>15</v>
      </c>
      <c r="C10" s="10"/>
      <c r="D10" s="10">
        <f t="shared" ref="D10:O10" si="0">SUM(D4:D7)</f>
        <v>612.91999999999996</v>
      </c>
      <c r="E10" s="10">
        <f t="shared" si="0"/>
        <v>307.47000000000003</v>
      </c>
      <c r="F10" s="10">
        <f t="shared" si="0"/>
        <v>2647.43</v>
      </c>
      <c r="G10" s="10">
        <f t="shared" si="0"/>
        <v>1599.77</v>
      </c>
      <c r="H10" s="10">
        <f t="shared" si="0"/>
        <v>975.97</v>
      </c>
      <c r="I10" s="10">
        <f t="shared" si="0"/>
        <v>1419.12</v>
      </c>
      <c r="J10" s="10">
        <f t="shared" si="0"/>
        <v>4216.12</v>
      </c>
      <c r="K10" s="10">
        <f t="shared" si="0"/>
        <v>1590.76</v>
      </c>
      <c r="L10" s="10">
        <f t="shared" si="0"/>
        <v>4609.0600000000004</v>
      </c>
      <c r="M10" s="10">
        <f t="shared" si="0"/>
        <v>1978.6899999999998</v>
      </c>
      <c r="N10" s="10">
        <f t="shared" si="0"/>
        <v>34.96</v>
      </c>
      <c r="O10" s="10">
        <f t="shared" si="0"/>
        <v>20111.560000000001</v>
      </c>
    </row>
    <row r="11" spans="2:21" s="4" customFormat="1" ht="19">
      <c r="B1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/>
      <c r="Q11"/>
      <c r="R11"/>
      <c r="S11"/>
      <c r="T11"/>
      <c r="U11"/>
    </row>
    <row r="12" spans="2:2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22" spans="2:15" s="4" customFormat="1" ht="19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4" spans="2:15" s="4" customFormat="1" ht="19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</sheetData>
  <mergeCells count="1">
    <mergeCell ref="B1:O1"/>
  </mergeCells>
  <pageMargins left="0.75" right="0.75" top="1" bottom="1" header="0.5" footer="0.5"/>
  <pageSetup orientation="portrait" horizontalDpi="4294967292" vertic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Feb 2017-Dec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2015-07-09T15:03:04Z</dcterms:created>
  <dcterms:modified xsi:type="dcterms:W3CDTF">2019-07-15T01:15:38Z</dcterms:modified>
</cp:coreProperties>
</file>